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ОТЧЕТЫ ОБ ИСПОЛНЕНИИ\Годовой отчет  за 2025 год\По отчету за 2025 год\Информации для размещения на сайте\"/>
    </mc:Choice>
  </mc:AlternateContent>
  <bookViews>
    <workbookView xWindow="0" yWindow="0" windowWidth="28800" windowHeight="11835"/>
  </bookViews>
  <sheets>
    <sheet name="МП 24" sheetId="6" r:id="rId1"/>
  </sheets>
  <definedNames>
    <definedName name="_xlnm._FilterDatabase" localSheetId="0" hidden="1">'МП 24'!$A$7:$Q$31</definedName>
    <definedName name="Excel_BuiltIn__FilterDatabase_1">#REF!</definedName>
    <definedName name="_xlnm.Print_Area" localSheetId="0">'МП 24'!$A$1:$Q$31</definedName>
  </definedNames>
  <calcPr calcId="162913"/>
</workbook>
</file>

<file path=xl/calcChain.xml><?xml version="1.0" encoding="utf-8"?>
<calcChain xmlns="http://schemas.openxmlformats.org/spreadsheetml/2006/main">
  <c r="O30" i="6" l="1"/>
  <c r="N30" i="6"/>
  <c r="L31" i="6"/>
  <c r="M31" i="6"/>
  <c r="K31" i="6" l="1"/>
  <c r="O9" i="6" l="1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4" i="6"/>
  <c r="O25" i="6"/>
  <c r="O26" i="6"/>
  <c r="O8" i="6"/>
  <c r="N9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8" i="6"/>
  <c r="O31" i="6" l="1"/>
  <c r="E13" i="6" l="1"/>
  <c r="N31" i="6" l="1"/>
</calcChain>
</file>

<file path=xl/sharedStrings.xml><?xml version="1.0" encoding="utf-8"?>
<sst xmlns="http://schemas.openxmlformats.org/spreadsheetml/2006/main" count="138" uniqueCount="108">
  <si>
    <t>Целевая статья</t>
  </si>
  <si>
    <t>Всего расходов:</t>
  </si>
  <si>
    <t>2400000000</t>
  </si>
  <si>
    <t>1900000000</t>
  </si>
  <si>
    <t>2100000000</t>
  </si>
  <si>
    <t>2600000000</t>
  </si>
  <si>
    <t>2500000000</t>
  </si>
  <si>
    <t>0900000000</t>
  </si>
  <si>
    <t>2700000000</t>
  </si>
  <si>
    <t>2800000000</t>
  </si>
  <si>
    <t>№</t>
  </si>
  <si>
    <t>Наименование показателей</t>
  </si>
  <si>
    <t>Вед.</t>
  </si>
  <si>
    <t>#Н/Д</t>
  </si>
  <si>
    <t>1600000000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</si>
  <si>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</si>
  <si>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"Модернизация дорожной сети в Пограничном муниципальном округе"</t>
  </si>
  <si>
    <t>Муниципальная программа "Информационное общество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</si>
  <si>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</si>
  <si>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Муниципальная программа "Управление собственностью Пограничного муниципального округа"</t>
  </si>
  <si>
    <t>Муниципальная программа " Благоустройство территории Пограничного муниципального округа "</t>
  </si>
  <si>
    <t>2900000000</t>
  </si>
  <si>
    <t>3000000000</t>
  </si>
  <si>
    <t>3100000000</t>
  </si>
  <si>
    <t>9</t>
  </si>
  <si>
    <t>10</t>
  </si>
  <si>
    <t>11</t>
  </si>
  <si>
    <t>12</t>
  </si>
  <si>
    <t>13</t>
  </si>
  <si>
    <t>4</t>
  </si>
  <si>
    <t>5</t>
  </si>
  <si>
    <t>6</t>
  </si>
  <si>
    <t>7</t>
  </si>
  <si>
    <t>8</t>
  </si>
  <si>
    <t>14</t>
  </si>
  <si>
    <t>3400000000</t>
  </si>
  <si>
    <t>3</t>
  </si>
  <si>
    <t>1400000000</t>
  </si>
  <si>
    <t>2</t>
  </si>
  <si>
    <t>Муниципальная программа "Градостроительная деятельность на территории Пограничного муниципального округа"</t>
  </si>
  <si>
    <t>1100000000</t>
  </si>
  <si>
    <t>15</t>
  </si>
  <si>
    <t>Муниципальная программа "Укрепление общественного здоровья населения Пограничного муниципального округа"</t>
  </si>
  <si>
    <t>16</t>
  </si>
  <si>
    <t>3600000000</t>
  </si>
  <si>
    <t>17</t>
  </si>
  <si>
    <t>Муниципальная программа "Противодействие коррупции в Пограничном муниципальном округе"</t>
  </si>
  <si>
    <t>3500000000</t>
  </si>
  <si>
    <t>Процент исполнения к уточненному бюджету</t>
  </si>
  <si>
    <t>Процент исполнения к первоначальному бюджету</t>
  </si>
  <si>
    <t>(в рублях)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</si>
  <si>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</si>
  <si>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</si>
  <si>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19</t>
  </si>
  <si>
    <t>18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</si>
  <si>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</si>
  <si>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</si>
  <si>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20</t>
  </si>
  <si>
    <t>Примечание к гр. 9</t>
  </si>
  <si>
    <t>Превышение фактических расходов к первоначальному бюджету за  счет распределения остатка средств бюджета на начало года на повышение квалификации и переподготовки муниципальных служащих Администрации Пограничного муниципального округа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</si>
  <si>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защитой населения и территории Пограничного муниципального округа от чрезвычайных ситуаций природного и техногенного характера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</si>
  <si>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благоустройством территории округа</t>
  </si>
  <si>
    <t>В первоначальном бюджете не предусматривались расходы на мероприятия по укреплению общественного здоровья населения Пограничного муниципального округа</t>
  </si>
  <si>
    <t>В первоначальном бюджете не предусматривались расходы на развитие территориального общественного самоуправления на территории Пограничного муниципального округа</t>
  </si>
  <si>
    <t>В первоначальном бюджете не предусматривались расходы на поддержку социально ориентированных некоммерческих организаций на территории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</si>
  <si>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</si>
  <si>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</si>
  <si>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21</t>
  </si>
  <si>
    <t>Примечание к гр. 8</t>
  </si>
  <si>
    <t>(9=7/5*100)</t>
  </si>
  <si>
    <t>0100000000</t>
  </si>
  <si>
    <t>Первоначальный бюджет 2025 года</t>
  </si>
  <si>
    <t xml:space="preserve">Уточненный план на 2025 год               </t>
  </si>
  <si>
    <t>(Сводная бюджетная роспись на 31.12.2025 года)</t>
  </si>
  <si>
    <t>Кассовое исполнение за 2025 год</t>
  </si>
  <si>
    <t xml:space="preserve"> Сведения о фактических расходах, включенных в состав муниципальных программ бюджета Пограничного муниципального округа в сравнении с первоначально утвержденными расходами, включенными в состав муниципальных программ, за 2025 год</t>
  </si>
  <si>
    <t>(МПА от 29.11.2024 № 240-МПА)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</si>
  <si>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</si>
  <si>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Муниципальная программа  "Профилактика терроризма и экстремизма на территории Пограничного муниципального округа"</t>
  </si>
  <si>
    <t>1200000000</t>
  </si>
  <si>
    <t>Муниципальная программа "Развие малого и среднего предпринимательства в Пограничном муниципальном округе"</t>
  </si>
  <si>
    <t>Муниципальная программа "Развитие физической культуры и спорта в Пограничном муниципальном округе"</t>
  </si>
  <si>
    <t>Муниципальная программа  "Развитие муниципальной службы в Администрации Пограничного муниципального округа"</t>
  </si>
  <si>
    <t>Муниципальная программа "Обеспечение качественными услугами ЖКХ  населения Пограничного муниципального округа"</t>
  </si>
  <si>
    <t>Муниципальная программа  "Развитие образования Пограничного муниципального округа"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</si>
  <si>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</si>
  <si>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</si>
  <si>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</si>
  <si>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(8=7/6*100)</t>
  </si>
  <si>
    <t>22</t>
  </si>
  <si>
    <t>-</t>
  </si>
  <si>
    <t>В первоначальном бюджете предусматривались расходы на организацию и проведение мероприятий, направленных на профилактику экстремизма и терроризма, в течении года перераспределены на другие расходы бюджета</t>
  </si>
  <si>
    <t xml:space="preserve"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профилактикой преступлений и правовнарушений на территории Пограничного муниципального округа </t>
  </si>
  <si>
    <t>Низкое исполнение плана в связи с отсутствием финансирования из краевого бюджета по оплате контракта реконструкции автомобильной дороги «Подъезд к с Барано-Оренбургское протяженностью 2313м» и «Автомобильная дорога от 89 км. а/д «Уссурийск-Пограничный к в/ч 7336» в сумме 61 464,2 тыс. рублей.</t>
  </si>
  <si>
    <t xml:space="preserve">Превышение фактических расходов к первоначальному бюджету в целом по муниципальной программе в области культуры за  счет распределения остатка средств бюджета на начало года на расходы бюджета, связанные с развитием культуры </t>
  </si>
  <si>
    <t>Низкое исполнение к первоначальному плану в связи с сокращением сумм субвенций из краевого бюджета на обеспечение детей - сирот жилыми помещениями</t>
  </si>
  <si>
    <t>Превышение фактических расходов к первоначальному бюджету  в связи с распределением  дополнительных бюджетных ассигнований на мероприятия по физической культуре и спорту за счет остатка средств бюджета на начало 2025 года</t>
  </si>
  <si>
    <t xml:space="preserve">Низкое исполнение к уточненному плану в связи с оплатой по факту выполненных работ по формированию земельных участков, содержанию имущества и ремонту муниципального имущества </t>
  </si>
  <si>
    <t>Низкое исполнение к первоначальному плану в связи с корректировкой суммы субсидий из краевого бюджета на организацию транспортного обслуживания населения в границах муниципального образования после проведения закупочных процедур</t>
  </si>
  <si>
    <t>Невыполнение к уточненному плану сложилось по расходам на содержание казенного учреждения  "Управление благоустройства" в связи с наличием вакансий  водителей, рабочих по уборке территорий , а также экономией в результате закупочных процедур</t>
  </si>
  <si>
    <t>Низкое исполнение к первоначальному плану в связи с сокращением сумм субсидий из краевого бюджета на мероприятия по энергосбережению и повышению энергетической эффективности систем коммунальной инфраструктуры</t>
  </si>
  <si>
    <t>Ассигнования остались невостребованными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</si>
  <si>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развитием международных, внешнеэкономических связей и приграничного сотрудничества</t>
  </si>
  <si>
    <t>Низкое исполнение  к первоначальному плану в связи с оплатой по факту выполненных работ по разработке проектов внесения изменений в генеральный план ПМО и в правила землепользования и застройки ПМО, неиспользованные ассигнования были перераспределены на другие расходы бюджета</t>
  </si>
  <si>
    <t>23</t>
  </si>
  <si>
    <t>9900000000</t>
  </si>
  <si>
    <t>Непрограммные направления деятельности органов местного самоуправления</t>
  </si>
  <si>
    <t>Неисполнение к уточненному плану за счет экономии по оплате труда в связи с наличием вакансий в отделах Администрации ПМО,  а также средства  резервного фонда Администрации Пограничного муниципального округа частично остались невостребованными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</si>
</sst>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i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6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7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9" fontId="26" fillId="0" borderId="12">
      <alignment horizontal="center" vertical="top" shrinkToFit="1"/>
    </xf>
  </cellStyleXfs>
  <cellXfs count="60">
    <xf numFmtId="0" fontId="0" fillId="0" borderId="0" xfId="0"/>
    <xf numFmtId="0" fontId="21" fillId="15" borderId="0" xfId="0" applyFont="1" applyFill="1" applyBorder="1" applyAlignment="1">
      <alignment horizontal="center"/>
    </xf>
    <xf numFmtId="0" fontId="20" fillId="15" borderId="0" xfId="0" applyFont="1" applyFill="1" applyAlignment="1">
      <alignment horizontal="center" vertical="center"/>
    </xf>
    <xf numFmtId="0" fontId="20" fillId="15" borderId="0" xfId="0" applyFont="1" applyFill="1" applyAlignment="1">
      <alignment horizontal="center" wrapText="1"/>
    </xf>
    <xf numFmtId="0" fontId="20" fillId="15" borderId="0" xfId="0" applyFont="1" applyFill="1"/>
    <xf numFmtId="0" fontId="22" fillId="15" borderId="0" xfId="0" applyFont="1" applyFill="1" applyBorder="1" applyAlignment="1">
      <alignment horizontal="center" wrapText="1"/>
    </xf>
    <xf numFmtId="0" fontId="0" fillId="15" borderId="0" xfId="0" applyFont="1" applyFill="1"/>
    <xf numFmtId="0" fontId="23" fillId="15" borderId="0" xfId="0" applyFont="1" applyFill="1" applyBorder="1" applyAlignment="1">
      <alignment horizontal="right"/>
    </xf>
    <xf numFmtId="0" fontId="18" fillId="15" borderId="0" xfId="0" applyFont="1" applyFill="1" applyAlignment="1">
      <alignment horizontal="center" vertical="center"/>
    </xf>
    <xf numFmtId="0" fontId="19" fillId="15" borderId="0" xfId="0" applyFont="1" applyFill="1" applyBorder="1" applyAlignment="1">
      <alignment horizontal="right" vertical="center" wrapText="1"/>
    </xf>
    <xf numFmtId="0" fontId="18" fillId="15" borderId="17" xfId="0" applyFont="1" applyFill="1" applyBorder="1" applyAlignment="1">
      <alignment horizontal="center" vertical="center"/>
    </xf>
    <xf numFmtId="0" fontId="19" fillId="15" borderId="17" xfId="0" applyFont="1" applyFill="1" applyBorder="1" applyAlignment="1">
      <alignment horizontal="center" vertical="center" wrapText="1"/>
    </xf>
    <xf numFmtId="0" fontId="23" fillId="15" borderId="0" xfId="0" applyFont="1" applyFill="1" applyBorder="1" applyAlignment="1">
      <alignment horizontal="center" vertical="center" wrapText="1"/>
    </xf>
    <xf numFmtId="0" fontId="18" fillId="15" borderId="17" xfId="0" applyFont="1" applyFill="1" applyBorder="1" applyAlignment="1">
      <alignment horizontal="center" vertical="center" wrapText="1"/>
    </xf>
    <xf numFmtId="0" fontId="18" fillId="15" borderId="16" xfId="0" applyFont="1" applyFill="1" applyBorder="1" applyAlignment="1">
      <alignment horizontal="center" vertical="center"/>
    </xf>
    <xf numFmtId="0" fontId="19" fillId="15" borderId="16" xfId="0" applyFont="1" applyFill="1" applyBorder="1" applyAlignment="1">
      <alignment horizontal="center" vertical="center" wrapText="1"/>
    </xf>
    <xf numFmtId="0" fontId="19" fillId="15" borderId="16" xfId="0" applyFont="1" applyFill="1" applyBorder="1" applyAlignment="1">
      <alignment horizontal="center" wrapText="1"/>
    </xf>
    <xf numFmtId="0" fontId="18" fillId="15" borderId="16" xfId="0" applyFont="1" applyFill="1" applyBorder="1" applyAlignment="1">
      <alignment horizontal="center" vertical="center" wrapText="1"/>
    </xf>
    <xf numFmtId="0" fontId="19" fillId="15" borderId="14" xfId="0" applyFont="1" applyFill="1" applyBorder="1" applyAlignment="1">
      <alignment horizontal="center" vertical="center" wrapText="1"/>
    </xf>
    <xf numFmtId="0" fontId="18" fillId="15" borderId="16" xfId="0" applyFont="1" applyFill="1" applyBorder="1" applyAlignment="1">
      <alignment horizontal="center" wrapText="1"/>
    </xf>
    <xf numFmtId="49" fontId="24" fillId="15" borderId="10" xfId="0" applyNumberFormat="1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horizontal="left" vertical="center" wrapText="1"/>
    </xf>
    <xf numFmtId="0" fontId="29" fillId="15" borderId="10" xfId="0" applyFont="1" applyFill="1" applyBorder="1" applyAlignment="1">
      <alignment horizontal="center" vertical="center" wrapText="1"/>
    </xf>
    <xf numFmtId="49" fontId="29" fillId="15" borderId="10" xfId="0" applyNumberFormat="1" applyFont="1" applyFill="1" applyBorder="1" applyAlignment="1">
      <alignment horizontal="center" vertical="center" wrapText="1"/>
    </xf>
    <xf numFmtId="0" fontId="30" fillId="15" borderId="11" xfId="0" applyFont="1" applyFill="1" applyBorder="1" applyAlignment="1">
      <alignment horizontal="center" vertical="center" wrapText="1"/>
    </xf>
    <xf numFmtId="4" fontId="29" fillId="15" borderId="15" xfId="0" applyNumberFormat="1" applyFont="1" applyFill="1" applyBorder="1" applyAlignment="1">
      <alignment horizontal="center" vertical="center" wrapText="1"/>
    </xf>
    <xf numFmtId="4" fontId="24" fillId="15" borderId="10" xfId="0" applyNumberFormat="1" applyFont="1" applyFill="1" applyBorder="1" applyAlignment="1">
      <alignment horizontal="center" vertical="center" wrapText="1"/>
    </xf>
    <xf numFmtId="4" fontId="31" fillId="15" borderId="10" xfId="0" applyNumberFormat="1" applyFont="1" applyFill="1" applyBorder="1" applyAlignment="1">
      <alignment horizontal="center" vertical="center" wrapText="1"/>
    </xf>
    <xf numFmtId="0" fontId="18" fillId="15" borderId="10" xfId="0" applyFont="1" applyFill="1" applyBorder="1" applyAlignment="1">
      <alignment horizontal="center" vertical="center" wrapText="1"/>
    </xf>
    <xf numFmtId="0" fontId="25" fillId="15" borderId="0" xfId="0" applyFont="1" applyFill="1" applyAlignment="1">
      <alignment wrapText="1"/>
    </xf>
    <xf numFmtId="49" fontId="24" fillId="15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left" vertical="center" wrapText="1"/>
    </xf>
    <xf numFmtId="49" fontId="18" fillId="15" borderId="10" xfId="0" applyNumberFormat="1" applyFont="1" applyFill="1" applyBorder="1" applyAlignment="1">
      <alignment horizontal="center" vertical="center" shrinkToFit="1"/>
    </xf>
    <xf numFmtId="49" fontId="24" fillId="15" borderId="10" xfId="0" applyNumberFormat="1" applyFont="1" applyFill="1" applyBorder="1" applyAlignment="1">
      <alignment horizontal="center" vertical="center" shrinkToFit="1"/>
    </xf>
    <xf numFmtId="4" fontId="0" fillId="15" borderId="11" xfId="0" applyNumberFormat="1" applyFont="1" applyFill="1" applyBorder="1" applyAlignment="1">
      <alignment horizontal="right" vertical="top" shrinkToFit="1"/>
    </xf>
    <xf numFmtId="4" fontId="28" fillId="15" borderId="15" xfId="0" applyNumberFormat="1" applyFont="1" applyFill="1" applyBorder="1" applyAlignment="1">
      <alignment horizontal="center" vertical="center" shrinkToFit="1"/>
    </xf>
    <xf numFmtId="4" fontId="28" fillId="15" borderId="10" xfId="0" applyNumberFormat="1" applyFont="1" applyFill="1" applyBorder="1" applyAlignment="1">
      <alignment horizontal="center" vertical="center" shrinkToFit="1"/>
    </xf>
    <xf numFmtId="0" fontId="18" fillId="15" borderId="10" xfId="0" applyFont="1" applyFill="1" applyBorder="1" applyAlignment="1">
      <alignment horizontal="left" vertical="center" wrapText="1"/>
    </xf>
    <xf numFmtId="0" fontId="24" fillId="15" borderId="10" xfId="0" applyFont="1" applyFill="1" applyBorder="1" applyAlignment="1">
      <alignment vertical="center" wrapText="1"/>
    </xf>
    <xf numFmtId="4" fontId="25" fillId="15" borderId="0" xfId="0" applyNumberFormat="1" applyFont="1" applyFill="1" applyAlignment="1">
      <alignment horizontal="right" vertical="top" shrinkToFit="1"/>
    </xf>
    <xf numFmtId="4" fontId="25" fillId="15" borderId="11" xfId="0" applyNumberFormat="1" applyFont="1" applyFill="1" applyBorder="1" applyAlignment="1">
      <alignment horizontal="right" vertical="top" shrinkToFit="1"/>
    </xf>
    <xf numFmtId="4" fontId="24" fillId="15" borderId="13" xfId="0" applyNumberFormat="1" applyFont="1" applyFill="1" applyBorder="1" applyAlignment="1">
      <alignment horizontal="center" vertical="center" shrinkToFit="1"/>
    </xf>
    <xf numFmtId="0" fontId="0" fillId="15" borderId="0" xfId="0" applyFill="1"/>
    <xf numFmtId="4" fontId="24" fillId="15" borderId="10" xfId="0" applyNumberFormat="1" applyFont="1" applyFill="1" applyBorder="1" applyAlignment="1">
      <alignment horizontal="center" vertical="center" shrinkToFit="1"/>
    </xf>
    <xf numFmtId="4" fontId="24" fillId="15" borderId="15" xfId="0" applyNumberFormat="1" applyFont="1" applyFill="1" applyBorder="1" applyAlignment="1">
      <alignment horizontal="center" vertical="center" shrinkToFit="1"/>
    </xf>
    <xf numFmtId="4" fontId="18" fillId="15" borderId="10" xfId="0" applyNumberFormat="1" applyFont="1" applyFill="1" applyBorder="1" applyAlignment="1">
      <alignment horizontal="left" vertical="center" wrapText="1"/>
    </xf>
    <xf numFmtId="49" fontId="24" fillId="15" borderId="10" xfId="0" applyNumberFormat="1" applyFont="1" applyFill="1" applyBorder="1" applyAlignment="1">
      <alignment horizontal="left" vertical="center" wrapText="1"/>
    </xf>
    <xf numFmtId="0" fontId="24" fillId="15" borderId="18" xfId="0" applyFont="1" applyFill="1" applyBorder="1" applyAlignment="1">
      <alignment vertical="center" wrapText="1"/>
    </xf>
    <xf numFmtId="0" fontId="24" fillId="15" borderId="10" xfId="0" applyFont="1" applyFill="1" applyBorder="1" applyAlignment="1">
      <alignment horizontal="left" vertical="center" wrapText="1" shrinkToFit="1"/>
    </xf>
    <xf numFmtId="0" fontId="24" fillId="15" borderId="10" xfId="0" applyFont="1" applyFill="1" applyBorder="1" applyAlignment="1">
      <alignment vertical="center" wrapText="1" shrinkToFit="1"/>
    </xf>
    <xf numFmtId="0" fontId="24" fillId="15" borderId="10" xfId="0" applyFont="1" applyFill="1" applyBorder="1" applyAlignment="1">
      <alignment vertical="top" wrapText="1"/>
    </xf>
    <xf numFmtId="49" fontId="24" fillId="15" borderId="10" xfId="18" applyNumberFormat="1" applyFont="1" applyFill="1" applyBorder="1" applyAlignment="1">
      <alignment horizontal="center" vertical="center" wrapText="1" shrinkToFit="1"/>
    </xf>
    <xf numFmtId="0" fontId="25" fillId="15" borderId="10" xfId="0" applyFont="1" applyFill="1" applyBorder="1" applyAlignment="1">
      <alignment vertical="center"/>
    </xf>
    <xf numFmtId="0" fontId="27" fillId="15" borderId="10" xfId="0" applyFont="1" applyFill="1" applyBorder="1" applyAlignment="1">
      <alignment horizontal="left"/>
    </xf>
    <xf numFmtId="0" fontId="27" fillId="15" borderId="10" xfId="0" applyFont="1" applyFill="1" applyBorder="1" applyAlignment="1">
      <alignment horizontal="right"/>
    </xf>
    <xf numFmtId="4" fontId="24" fillId="15" borderId="15" xfId="0" applyNumberFormat="1" applyFont="1" applyFill="1" applyBorder="1" applyAlignment="1">
      <alignment horizontal="right" vertical="top"/>
    </xf>
    <xf numFmtId="0" fontId="18" fillId="15" borderId="10" xfId="0" applyFont="1" applyFill="1" applyBorder="1" applyAlignment="1">
      <alignment horizontal="center" wrapText="1"/>
    </xf>
    <xf numFmtId="0" fontId="25" fillId="15" borderId="0" xfId="0" applyFont="1" applyFill="1"/>
    <xf numFmtId="4" fontId="18" fillId="15" borderId="0" xfId="0" applyNumberFormat="1" applyFont="1" applyFill="1" applyAlignment="1">
      <alignment horizontal="center" vertical="center"/>
    </xf>
    <xf numFmtId="0" fontId="18" fillId="15" borderId="0" xfId="0" applyFont="1" applyFill="1" applyAlignment="1">
      <alignment horizontal="center" wrapText="1"/>
    </xf>
  </cellXfs>
  <cellStyles count="26">
    <cellStyle name="ex69" xfId="25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tabSelected="1" zoomScaleNormal="100" workbookViewId="0">
      <pane ySplit="7" topLeftCell="A27" activePane="bottomLeft" state="frozen"/>
      <selection pane="bottomLeft" activeCell="Q30" sqref="Q30"/>
    </sheetView>
  </sheetViews>
  <sheetFormatPr defaultRowHeight="12.75" outlineLevelRow="1" x14ac:dyDescent="0.2"/>
  <cols>
    <col min="1" max="1" width="7.140625" style="6" customWidth="1"/>
    <col min="2" max="2" width="66.28515625" style="6" customWidth="1"/>
    <col min="3" max="3" width="7.7109375" style="6" customWidth="1"/>
    <col min="4" max="4" width="12.28515625" style="6" customWidth="1"/>
    <col min="5" max="10" width="0" style="6" hidden="1" customWidth="1"/>
    <col min="11" max="11" width="15.28515625" style="6" customWidth="1"/>
    <col min="12" max="12" width="15.140625" style="6" customWidth="1"/>
    <col min="13" max="13" width="16.5703125" style="8" customWidth="1"/>
    <col min="14" max="14" width="15.140625" style="8" customWidth="1"/>
    <col min="15" max="15" width="15.42578125" style="8" customWidth="1"/>
    <col min="16" max="16" width="35" style="8" customWidth="1"/>
    <col min="17" max="17" width="41.85546875" style="59" customWidth="1"/>
    <col min="18" max="16384" width="9.140625" style="6"/>
  </cols>
  <sheetData>
    <row r="2" spans="1:17" s="4" customFormat="1" ht="20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3"/>
    </row>
    <row r="3" spans="1:17" ht="37.5" customHeight="1" x14ac:dyDescent="0.3">
      <c r="A3" s="5" t="s">
        <v>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">
      <c r="B4" s="7"/>
      <c r="C4" s="7"/>
      <c r="D4" s="7"/>
      <c r="E4" s="7"/>
      <c r="F4" s="7"/>
      <c r="G4" s="7"/>
      <c r="H4" s="7"/>
      <c r="I4" s="7"/>
      <c r="J4" s="7"/>
      <c r="K4" s="7"/>
      <c r="Q4" s="9" t="s">
        <v>50</v>
      </c>
    </row>
    <row r="5" spans="1:17" ht="54.75" customHeight="1" x14ac:dyDescent="0.2">
      <c r="A5" s="10" t="s">
        <v>10</v>
      </c>
      <c r="B5" s="11" t="s">
        <v>11</v>
      </c>
      <c r="C5" s="11" t="s">
        <v>12</v>
      </c>
      <c r="D5" s="11" t="s">
        <v>0</v>
      </c>
      <c r="E5" s="12" t="s">
        <v>13</v>
      </c>
      <c r="F5" s="12" t="s">
        <v>13</v>
      </c>
      <c r="G5" s="12" t="s">
        <v>13</v>
      </c>
      <c r="H5" s="12" t="s">
        <v>13</v>
      </c>
      <c r="I5" s="12" t="s">
        <v>13</v>
      </c>
      <c r="J5" s="12" t="s">
        <v>13</v>
      </c>
      <c r="K5" s="11" t="s">
        <v>71</v>
      </c>
      <c r="L5" s="11" t="s">
        <v>72</v>
      </c>
      <c r="M5" s="11" t="s">
        <v>74</v>
      </c>
      <c r="N5" s="11" t="s">
        <v>48</v>
      </c>
      <c r="O5" s="11" t="s">
        <v>49</v>
      </c>
      <c r="P5" s="13" t="s">
        <v>68</v>
      </c>
      <c r="Q5" s="13" t="s">
        <v>58</v>
      </c>
    </row>
    <row r="6" spans="1:17" ht="53.25" customHeight="1" x14ac:dyDescent="0.2">
      <c r="A6" s="14"/>
      <c r="B6" s="15"/>
      <c r="C6" s="15"/>
      <c r="D6" s="15"/>
      <c r="E6" s="12"/>
      <c r="F6" s="12"/>
      <c r="G6" s="12"/>
      <c r="H6" s="12"/>
      <c r="I6" s="12"/>
      <c r="J6" s="12"/>
      <c r="K6" s="16" t="s">
        <v>76</v>
      </c>
      <c r="L6" s="16" t="s">
        <v>73</v>
      </c>
      <c r="M6" s="15"/>
      <c r="N6" s="16" t="s">
        <v>88</v>
      </c>
      <c r="O6" s="16" t="s">
        <v>69</v>
      </c>
      <c r="P6" s="17"/>
      <c r="Q6" s="17"/>
    </row>
    <row r="7" spans="1:17" ht="15.75" customHeight="1" x14ac:dyDescent="0.2">
      <c r="A7" s="14">
        <v>1</v>
      </c>
      <c r="B7" s="15">
        <v>2</v>
      </c>
      <c r="C7" s="15">
        <v>3</v>
      </c>
      <c r="D7" s="15">
        <v>4</v>
      </c>
      <c r="E7" s="12"/>
      <c r="F7" s="12"/>
      <c r="G7" s="12"/>
      <c r="H7" s="12"/>
      <c r="I7" s="12"/>
      <c r="J7" s="12"/>
      <c r="K7" s="18">
        <v>5</v>
      </c>
      <c r="L7" s="18">
        <v>6</v>
      </c>
      <c r="M7" s="18">
        <v>7</v>
      </c>
      <c r="N7" s="15">
        <v>8</v>
      </c>
      <c r="O7" s="15">
        <v>9</v>
      </c>
      <c r="P7" s="15">
        <v>10</v>
      </c>
      <c r="Q7" s="19">
        <v>11</v>
      </c>
    </row>
    <row r="8" spans="1:17" s="29" customFormat="1" ht="32.25" customHeight="1" x14ac:dyDescent="0.2">
      <c r="A8" s="20">
        <v>1</v>
      </c>
      <c r="B8" s="21" t="s">
        <v>80</v>
      </c>
      <c r="C8" s="22"/>
      <c r="D8" s="23" t="s">
        <v>70</v>
      </c>
      <c r="E8" s="24"/>
      <c r="F8" s="24"/>
      <c r="G8" s="24"/>
      <c r="H8" s="24"/>
      <c r="I8" s="24"/>
      <c r="J8" s="24"/>
      <c r="K8" s="25">
        <v>5000</v>
      </c>
      <c r="L8" s="25">
        <v>5000</v>
      </c>
      <c r="M8" s="25">
        <v>5000</v>
      </c>
      <c r="N8" s="26">
        <f>M8/L8*100</f>
        <v>100</v>
      </c>
      <c r="O8" s="26">
        <f>M8/K8*100</f>
        <v>100</v>
      </c>
      <c r="P8" s="27" t="s">
        <v>90</v>
      </c>
      <c r="Q8" s="28" t="s">
        <v>90</v>
      </c>
    </row>
    <row r="9" spans="1:17" ht="80.25" customHeight="1" outlineLevel="1" x14ac:dyDescent="0.2">
      <c r="A9" s="30" t="s">
        <v>38</v>
      </c>
      <c r="B9" s="31" t="s">
        <v>81</v>
      </c>
      <c r="C9" s="32"/>
      <c r="D9" s="33" t="s">
        <v>7</v>
      </c>
      <c r="E9" s="34"/>
      <c r="F9" s="34"/>
      <c r="G9" s="34"/>
      <c r="H9" s="34"/>
      <c r="I9" s="34"/>
      <c r="J9" s="34"/>
      <c r="K9" s="35">
        <v>942000</v>
      </c>
      <c r="L9" s="35">
        <v>6254900</v>
      </c>
      <c r="M9" s="36">
        <v>6200517.1799999997</v>
      </c>
      <c r="N9" s="26">
        <f t="shared" ref="N9:N30" si="0">M9/L9*100</f>
        <v>99.130556523685428</v>
      </c>
      <c r="O9" s="26">
        <f t="shared" ref="O9:O26" si="1">M9/K9*100</f>
        <v>658.22899999999993</v>
      </c>
      <c r="P9" s="27" t="s">
        <v>90</v>
      </c>
      <c r="Q9" s="37" t="s">
        <v>96</v>
      </c>
    </row>
    <row r="10" spans="1:17" s="42" customFormat="1" ht="78.75" customHeight="1" outlineLevel="1" x14ac:dyDescent="0.2">
      <c r="A10" s="30" t="s">
        <v>36</v>
      </c>
      <c r="B10" s="38" t="s">
        <v>78</v>
      </c>
      <c r="C10" s="32"/>
      <c r="D10" s="33" t="s">
        <v>40</v>
      </c>
      <c r="E10" s="39"/>
      <c r="F10" s="40"/>
      <c r="G10" s="40"/>
      <c r="H10" s="40"/>
      <c r="I10" s="40"/>
      <c r="J10" s="40"/>
      <c r="K10" s="41">
        <v>15000</v>
      </c>
      <c r="L10" s="41">
        <v>0</v>
      </c>
      <c r="M10" s="41">
        <v>0</v>
      </c>
      <c r="N10" s="26">
        <v>0</v>
      </c>
      <c r="O10" s="26">
        <f t="shared" si="1"/>
        <v>0</v>
      </c>
      <c r="P10" s="28" t="s">
        <v>90</v>
      </c>
      <c r="Q10" s="37" t="s">
        <v>91</v>
      </c>
    </row>
    <row r="11" spans="1:17" s="42" customFormat="1" ht="84.75" customHeight="1" outlineLevel="1" x14ac:dyDescent="0.2">
      <c r="A11" s="30" t="s">
        <v>29</v>
      </c>
      <c r="B11" s="38" t="s">
        <v>77</v>
      </c>
      <c r="C11" s="32"/>
      <c r="D11" s="33" t="s">
        <v>79</v>
      </c>
      <c r="E11" s="39"/>
      <c r="F11" s="40"/>
      <c r="G11" s="40"/>
      <c r="H11" s="40"/>
      <c r="I11" s="40"/>
      <c r="J11" s="40"/>
      <c r="K11" s="41">
        <v>5000</v>
      </c>
      <c r="L11" s="41">
        <v>45000</v>
      </c>
      <c r="M11" s="41">
        <v>45000</v>
      </c>
      <c r="N11" s="26">
        <f t="shared" si="0"/>
        <v>100</v>
      </c>
      <c r="O11" s="26">
        <f t="shared" si="1"/>
        <v>900</v>
      </c>
      <c r="P11" s="27" t="s">
        <v>90</v>
      </c>
      <c r="Q11" s="37" t="s">
        <v>92</v>
      </c>
    </row>
    <row r="12" spans="1:17" s="42" customFormat="1" ht="84" customHeight="1" outlineLevel="1" x14ac:dyDescent="0.2">
      <c r="A12" s="30" t="s">
        <v>30</v>
      </c>
      <c r="B12" s="38" t="s">
        <v>82</v>
      </c>
      <c r="C12" s="33"/>
      <c r="D12" s="33" t="s">
        <v>37</v>
      </c>
      <c r="E12" s="39"/>
      <c r="F12" s="40"/>
      <c r="G12" s="40"/>
      <c r="H12" s="40"/>
      <c r="I12" s="40"/>
      <c r="J12" s="40"/>
      <c r="K12" s="41">
        <v>30000</v>
      </c>
      <c r="L12" s="41">
        <v>126230</v>
      </c>
      <c r="M12" s="41">
        <v>126230</v>
      </c>
      <c r="N12" s="26">
        <f t="shared" si="0"/>
        <v>100</v>
      </c>
      <c r="O12" s="26">
        <f t="shared" si="1"/>
        <v>420.76666666666665</v>
      </c>
      <c r="P12" s="27" t="s">
        <v>90</v>
      </c>
      <c r="Q12" s="37" t="s">
        <v>59</v>
      </c>
    </row>
    <row r="13" spans="1:17" ht="91.5" customHeight="1" outlineLevel="1" x14ac:dyDescent="0.2">
      <c r="A13" s="30" t="s">
        <v>31</v>
      </c>
      <c r="B13" s="38" t="s">
        <v>15</v>
      </c>
      <c r="C13" s="33"/>
      <c r="D13" s="33" t="s">
        <v>14</v>
      </c>
      <c r="E13" s="43" t="e">
        <f>#REF!</f>
        <v>#REF!</v>
      </c>
      <c r="F13" s="34"/>
      <c r="G13" s="34"/>
      <c r="H13" s="34"/>
      <c r="I13" s="34"/>
      <c r="J13" s="34"/>
      <c r="K13" s="41">
        <v>100000</v>
      </c>
      <c r="L13" s="41">
        <v>2570299.42</v>
      </c>
      <c r="M13" s="41">
        <v>2568211.3199999998</v>
      </c>
      <c r="N13" s="26">
        <f t="shared" si="0"/>
        <v>99.918760437645815</v>
      </c>
      <c r="O13" s="26">
        <f t="shared" si="1"/>
        <v>2568.2113199999999</v>
      </c>
      <c r="P13" s="27" t="s">
        <v>90</v>
      </c>
      <c r="Q13" s="37" t="s">
        <v>60</v>
      </c>
    </row>
    <row r="14" spans="1:17" ht="123" customHeight="1" outlineLevel="1" x14ac:dyDescent="0.2">
      <c r="A14" s="30" t="s">
        <v>32</v>
      </c>
      <c r="B14" s="31" t="s">
        <v>16</v>
      </c>
      <c r="C14" s="33"/>
      <c r="D14" s="33" t="s">
        <v>3</v>
      </c>
      <c r="E14" s="34"/>
      <c r="F14" s="34"/>
      <c r="G14" s="34"/>
      <c r="H14" s="34"/>
      <c r="I14" s="34"/>
      <c r="J14" s="34"/>
      <c r="K14" s="44">
        <v>184918000</v>
      </c>
      <c r="L14" s="44">
        <v>213144640.11000001</v>
      </c>
      <c r="M14" s="43">
        <v>129439982.05</v>
      </c>
      <c r="N14" s="26">
        <f t="shared" si="0"/>
        <v>60.728706095165428</v>
      </c>
      <c r="O14" s="26">
        <f t="shared" si="1"/>
        <v>69.998584264376646</v>
      </c>
      <c r="P14" s="45" t="s">
        <v>93</v>
      </c>
      <c r="Q14" s="37" t="s">
        <v>93</v>
      </c>
    </row>
    <row r="15" spans="1:17" ht="75.75" customHeight="1" outlineLevel="1" x14ac:dyDescent="0.2">
      <c r="A15" s="30" t="s">
        <v>33</v>
      </c>
      <c r="B15" s="46" t="s">
        <v>83</v>
      </c>
      <c r="C15" s="33"/>
      <c r="D15" s="33" t="s">
        <v>4</v>
      </c>
      <c r="E15" s="34"/>
      <c r="F15" s="34"/>
      <c r="G15" s="34"/>
      <c r="H15" s="34"/>
      <c r="I15" s="34"/>
      <c r="J15" s="34"/>
      <c r="K15" s="44">
        <v>94334412.709999993</v>
      </c>
      <c r="L15" s="44">
        <v>95454714.349999994</v>
      </c>
      <c r="M15" s="43">
        <v>94552088.019999996</v>
      </c>
      <c r="N15" s="26">
        <f t="shared" si="0"/>
        <v>99.054393136948292</v>
      </c>
      <c r="O15" s="26">
        <f t="shared" si="1"/>
        <v>100.2307485717531</v>
      </c>
      <c r="P15" s="27" t="s">
        <v>90</v>
      </c>
      <c r="Q15" s="28" t="s">
        <v>90</v>
      </c>
    </row>
    <row r="16" spans="1:17" ht="33" customHeight="1" outlineLevel="1" x14ac:dyDescent="0.2">
      <c r="A16" s="30" t="s">
        <v>24</v>
      </c>
      <c r="B16" s="38" t="s">
        <v>17</v>
      </c>
      <c r="C16" s="33"/>
      <c r="D16" s="33" t="s">
        <v>2</v>
      </c>
      <c r="E16" s="34"/>
      <c r="F16" s="34"/>
      <c r="G16" s="34"/>
      <c r="H16" s="34"/>
      <c r="I16" s="34"/>
      <c r="J16" s="34"/>
      <c r="K16" s="44">
        <v>11056700</v>
      </c>
      <c r="L16" s="44">
        <v>11569111</v>
      </c>
      <c r="M16" s="43">
        <v>11496766.460000001</v>
      </c>
      <c r="N16" s="26">
        <f t="shared" si="0"/>
        <v>99.374675029049342</v>
      </c>
      <c r="O16" s="26">
        <f t="shared" si="1"/>
        <v>103.98008863404091</v>
      </c>
      <c r="P16" s="27" t="s">
        <v>90</v>
      </c>
      <c r="Q16" s="28" t="s">
        <v>90</v>
      </c>
    </row>
    <row r="17" spans="1:17" ht="93" customHeight="1" outlineLevel="1" x14ac:dyDescent="0.2">
      <c r="A17" s="30" t="s">
        <v>25</v>
      </c>
      <c r="B17" s="46" t="s">
        <v>18</v>
      </c>
      <c r="C17" s="33"/>
      <c r="D17" s="33" t="s">
        <v>6</v>
      </c>
      <c r="E17" s="34"/>
      <c r="F17" s="34"/>
      <c r="G17" s="34"/>
      <c r="H17" s="34"/>
      <c r="I17" s="34"/>
      <c r="J17" s="34"/>
      <c r="K17" s="44">
        <v>104653131.23</v>
      </c>
      <c r="L17" s="44">
        <v>115789970.39</v>
      </c>
      <c r="M17" s="44">
        <v>114045857.63</v>
      </c>
      <c r="N17" s="26">
        <f t="shared" si="0"/>
        <v>98.493727259687915</v>
      </c>
      <c r="O17" s="26">
        <f t="shared" si="1"/>
        <v>108.97510307585279</v>
      </c>
      <c r="P17" s="27" t="s">
        <v>90</v>
      </c>
      <c r="Q17" s="37" t="s">
        <v>94</v>
      </c>
    </row>
    <row r="18" spans="1:17" ht="37.5" customHeight="1" outlineLevel="1" x14ac:dyDescent="0.2">
      <c r="A18" s="30" t="s">
        <v>26</v>
      </c>
      <c r="B18" s="46" t="s">
        <v>84</v>
      </c>
      <c r="C18" s="33"/>
      <c r="D18" s="33" t="s">
        <v>5</v>
      </c>
      <c r="E18" s="34"/>
      <c r="F18" s="34"/>
      <c r="G18" s="34"/>
      <c r="H18" s="34"/>
      <c r="I18" s="34"/>
      <c r="J18" s="34"/>
      <c r="K18" s="44">
        <v>556394243.40999997</v>
      </c>
      <c r="L18" s="44">
        <v>568171508.54999995</v>
      </c>
      <c r="M18" s="43">
        <v>567395476.54999995</v>
      </c>
      <c r="N18" s="26">
        <f t="shared" si="0"/>
        <v>99.863415889687872</v>
      </c>
      <c r="O18" s="26">
        <f t="shared" si="1"/>
        <v>101.97723705273731</v>
      </c>
      <c r="P18" s="27" t="s">
        <v>90</v>
      </c>
      <c r="Q18" s="28" t="s">
        <v>90</v>
      </c>
    </row>
    <row r="19" spans="1:17" ht="81.75" customHeight="1" x14ac:dyDescent="0.2">
      <c r="A19" s="30" t="s">
        <v>27</v>
      </c>
      <c r="B19" s="47" t="s">
        <v>19</v>
      </c>
      <c r="C19" s="33"/>
      <c r="D19" s="33" t="s">
        <v>8</v>
      </c>
      <c r="K19" s="44">
        <v>49331956.18</v>
      </c>
      <c r="L19" s="44">
        <v>25499819.57</v>
      </c>
      <c r="M19" s="44">
        <v>22389466.989999998</v>
      </c>
      <c r="N19" s="26">
        <f t="shared" si="0"/>
        <v>87.802452595942029</v>
      </c>
      <c r="O19" s="26">
        <f t="shared" si="1"/>
        <v>45.385321652979705</v>
      </c>
      <c r="P19" s="45" t="s">
        <v>97</v>
      </c>
      <c r="Q19" s="37" t="s">
        <v>95</v>
      </c>
    </row>
    <row r="20" spans="1:17" ht="83.25" customHeight="1" outlineLevel="1" x14ac:dyDescent="0.2">
      <c r="A20" s="30" t="s">
        <v>28</v>
      </c>
      <c r="B20" s="48" t="s">
        <v>85</v>
      </c>
      <c r="C20" s="33"/>
      <c r="D20" s="33" t="s">
        <v>9</v>
      </c>
      <c r="E20" s="34"/>
      <c r="F20" s="34"/>
      <c r="G20" s="34"/>
      <c r="H20" s="34"/>
      <c r="I20" s="34"/>
      <c r="J20" s="34"/>
      <c r="K20" s="44">
        <v>12481085</v>
      </c>
      <c r="L20" s="44">
        <v>9980988.2200000007</v>
      </c>
      <c r="M20" s="43">
        <v>9980987.7200000007</v>
      </c>
      <c r="N20" s="26">
        <f t="shared" si="0"/>
        <v>99.999994990476011</v>
      </c>
      <c r="O20" s="26">
        <f t="shared" si="1"/>
        <v>79.968910715695003</v>
      </c>
      <c r="P20" s="27" t="s">
        <v>90</v>
      </c>
      <c r="Q20" s="37" t="s">
        <v>98</v>
      </c>
    </row>
    <row r="21" spans="1:17" ht="103.5" customHeight="1" outlineLevel="1" x14ac:dyDescent="0.2">
      <c r="A21" s="30" t="s">
        <v>34</v>
      </c>
      <c r="B21" s="49" t="s">
        <v>20</v>
      </c>
      <c r="C21" s="33"/>
      <c r="D21" s="33" t="s">
        <v>21</v>
      </c>
      <c r="E21" s="40"/>
      <c r="F21" s="40"/>
      <c r="G21" s="40"/>
      <c r="H21" s="40"/>
      <c r="I21" s="40"/>
      <c r="J21" s="40"/>
      <c r="K21" s="44">
        <v>34067093.060000002</v>
      </c>
      <c r="L21" s="44">
        <v>52783201.200000003</v>
      </c>
      <c r="M21" s="44">
        <v>48706779.079999998</v>
      </c>
      <c r="N21" s="26">
        <f t="shared" si="0"/>
        <v>92.277046432719956</v>
      </c>
      <c r="O21" s="26">
        <f t="shared" si="1"/>
        <v>142.97310015332431</v>
      </c>
      <c r="P21" s="45" t="s">
        <v>99</v>
      </c>
      <c r="Q21" s="37" t="s">
        <v>61</v>
      </c>
    </row>
    <row r="22" spans="1:17" ht="69" customHeight="1" outlineLevel="1" x14ac:dyDescent="0.2">
      <c r="A22" s="30" t="s">
        <v>41</v>
      </c>
      <c r="B22" s="49" t="s">
        <v>86</v>
      </c>
      <c r="C22" s="33"/>
      <c r="D22" s="33" t="s">
        <v>22</v>
      </c>
      <c r="E22" s="40"/>
      <c r="F22" s="40"/>
      <c r="G22" s="40"/>
      <c r="H22" s="40"/>
      <c r="I22" s="40"/>
      <c r="J22" s="40"/>
      <c r="K22" s="44">
        <v>123707150</v>
      </c>
      <c r="L22" s="44">
        <v>38735335.789999999</v>
      </c>
      <c r="M22" s="43">
        <v>37941713.689999998</v>
      </c>
      <c r="N22" s="26">
        <f t="shared" si="0"/>
        <v>97.951167625595019</v>
      </c>
      <c r="O22" s="26">
        <f t="shared" si="1"/>
        <v>30.670590737883785</v>
      </c>
      <c r="P22" s="27" t="s">
        <v>90</v>
      </c>
      <c r="Q22" s="37" t="s">
        <v>100</v>
      </c>
    </row>
    <row r="23" spans="1:17" ht="39.75" customHeight="1" outlineLevel="1" x14ac:dyDescent="0.2">
      <c r="A23" s="30" t="s">
        <v>43</v>
      </c>
      <c r="B23" s="49" t="s">
        <v>87</v>
      </c>
      <c r="C23" s="33"/>
      <c r="D23" s="33" t="s">
        <v>23</v>
      </c>
      <c r="E23" s="40"/>
      <c r="F23" s="40"/>
      <c r="G23" s="40"/>
      <c r="H23" s="40"/>
      <c r="I23" s="40"/>
      <c r="J23" s="40"/>
      <c r="K23" s="44">
        <v>0</v>
      </c>
      <c r="L23" s="44">
        <v>29700</v>
      </c>
      <c r="M23" s="43">
        <v>0</v>
      </c>
      <c r="N23" s="26">
        <f t="shared" si="0"/>
        <v>0</v>
      </c>
      <c r="O23" s="26">
        <v>0</v>
      </c>
      <c r="P23" s="45" t="s">
        <v>101</v>
      </c>
      <c r="Q23" s="28" t="s">
        <v>90</v>
      </c>
    </row>
    <row r="24" spans="1:17" ht="85.5" customHeight="1" outlineLevel="1" x14ac:dyDescent="0.2">
      <c r="A24" s="30" t="s">
        <v>45</v>
      </c>
      <c r="B24" s="49" t="s">
        <v>65</v>
      </c>
      <c r="C24" s="32"/>
      <c r="D24" s="33" t="s">
        <v>66</v>
      </c>
      <c r="E24" s="34"/>
      <c r="F24" s="34"/>
      <c r="G24" s="34"/>
      <c r="H24" s="34"/>
      <c r="I24" s="34"/>
      <c r="J24" s="34"/>
      <c r="K24" s="44">
        <v>50000</v>
      </c>
      <c r="L24" s="44">
        <v>112512</v>
      </c>
      <c r="M24" s="44">
        <v>112512</v>
      </c>
      <c r="N24" s="26">
        <f t="shared" si="0"/>
        <v>100</v>
      </c>
      <c r="O24" s="26">
        <f t="shared" si="1"/>
        <v>225.02399999999997</v>
      </c>
      <c r="P24" s="27" t="s">
        <v>90</v>
      </c>
      <c r="Q24" s="37" t="s">
        <v>102</v>
      </c>
    </row>
    <row r="25" spans="1:17" ht="97.5" customHeight="1" outlineLevel="1" x14ac:dyDescent="0.2">
      <c r="A25" s="30" t="s">
        <v>54</v>
      </c>
      <c r="B25" s="49" t="s">
        <v>39</v>
      </c>
      <c r="C25" s="33"/>
      <c r="D25" s="33" t="s">
        <v>35</v>
      </c>
      <c r="E25" s="40"/>
      <c r="F25" s="40"/>
      <c r="G25" s="40"/>
      <c r="H25" s="40"/>
      <c r="I25" s="40"/>
      <c r="J25" s="40"/>
      <c r="K25" s="44">
        <v>3000000</v>
      </c>
      <c r="L25" s="44">
        <v>2250150.0099999998</v>
      </c>
      <c r="M25" s="43">
        <v>2250150.0099999998</v>
      </c>
      <c r="N25" s="26">
        <f t="shared" si="0"/>
        <v>100</v>
      </c>
      <c r="O25" s="26">
        <f t="shared" si="1"/>
        <v>75.005000333333328</v>
      </c>
      <c r="P25" s="27" t="s">
        <v>90</v>
      </c>
      <c r="Q25" s="37" t="s">
        <v>103</v>
      </c>
    </row>
    <row r="26" spans="1:17" ht="56.25" customHeight="1" outlineLevel="1" x14ac:dyDescent="0.2">
      <c r="A26" s="30" t="s">
        <v>53</v>
      </c>
      <c r="B26" s="49" t="s">
        <v>46</v>
      </c>
      <c r="C26" s="33"/>
      <c r="D26" s="33" t="s">
        <v>47</v>
      </c>
      <c r="E26" s="40"/>
      <c r="F26" s="40"/>
      <c r="G26" s="40"/>
      <c r="H26" s="40"/>
      <c r="I26" s="40"/>
      <c r="J26" s="40"/>
      <c r="K26" s="44">
        <v>10000</v>
      </c>
      <c r="L26" s="44">
        <v>10000</v>
      </c>
      <c r="M26" s="43">
        <v>10000</v>
      </c>
      <c r="N26" s="26">
        <f t="shared" si="0"/>
        <v>100</v>
      </c>
      <c r="O26" s="26">
        <f t="shared" si="1"/>
        <v>100</v>
      </c>
      <c r="P26" s="27" t="s">
        <v>90</v>
      </c>
      <c r="Q26" s="28" t="s">
        <v>90</v>
      </c>
    </row>
    <row r="27" spans="1:17" ht="52.5" customHeight="1" outlineLevel="1" x14ac:dyDescent="0.2">
      <c r="A27" s="30" t="s">
        <v>57</v>
      </c>
      <c r="B27" s="50" t="s">
        <v>42</v>
      </c>
      <c r="C27" s="33"/>
      <c r="D27" s="33" t="s">
        <v>44</v>
      </c>
      <c r="E27" s="40"/>
      <c r="F27" s="40"/>
      <c r="G27" s="40"/>
      <c r="H27" s="40"/>
      <c r="I27" s="40"/>
      <c r="J27" s="40"/>
      <c r="K27" s="44">
        <v>0</v>
      </c>
      <c r="L27" s="44">
        <v>108000</v>
      </c>
      <c r="M27" s="43">
        <v>108000</v>
      </c>
      <c r="N27" s="26">
        <f t="shared" si="0"/>
        <v>100</v>
      </c>
      <c r="O27" s="26">
        <v>0</v>
      </c>
      <c r="P27" s="27" t="s">
        <v>90</v>
      </c>
      <c r="Q27" s="37" t="s">
        <v>62</v>
      </c>
    </row>
    <row r="28" spans="1:17" ht="55.5" customHeight="1" outlineLevel="1" x14ac:dyDescent="0.2">
      <c r="A28" s="30" t="s">
        <v>67</v>
      </c>
      <c r="B28" s="38" t="s">
        <v>55</v>
      </c>
      <c r="C28" s="33"/>
      <c r="D28" s="51" t="s">
        <v>56</v>
      </c>
      <c r="E28" s="40"/>
      <c r="F28" s="40"/>
      <c r="G28" s="40"/>
      <c r="H28" s="40"/>
      <c r="I28" s="40"/>
      <c r="J28" s="40"/>
      <c r="K28" s="44">
        <v>0</v>
      </c>
      <c r="L28" s="44">
        <v>6565908.9800000004</v>
      </c>
      <c r="M28" s="44">
        <v>6565908.9800000004</v>
      </c>
      <c r="N28" s="26">
        <f t="shared" si="0"/>
        <v>100</v>
      </c>
      <c r="O28" s="26">
        <v>0</v>
      </c>
      <c r="P28" s="27" t="s">
        <v>90</v>
      </c>
      <c r="Q28" s="37" t="s">
        <v>63</v>
      </c>
    </row>
    <row r="29" spans="1:17" ht="63.75" customHeight="1" outlineLevel="1" x14ac:dyDescent="0.2">
      <c r="A29" s="30" t="s">
        <v>89</v>
      </c>
      <c r="B29" s="38" t="s">
        <v>51</v>
      </c>
      <c r="C29" s="33"/>
      <c r="D29" s="51" t="s">
        <v>52</v>
      </c>
      <c r="E29" s="40"/>
      <c r="F29" s="40"/>
      <c r="G29" s="40"/>
      <c r="H29" s="40"/>
      <c r="I29" s="40"/>
      <c r="J29" s="40"/>
      <c r="K29" s="44">
        <v>0</v>
      </c>
      <c r="L29" s="44">
        <v>400000</v>
      </c>
      <c r="M29" s="44">
        <v>400000</v>
      </c>
      <c r="N29" s="26">
        <f t="shared" si="0"/>
        <v>100</v>
      </c>
      <c r="O29" s="26">
        <v>0</v>
      </c>
      <c r="P29" s="27" t="s">
        <v>90</v>
      </c>
      <c r="Q29" s="37" t="s">
        <v>64</v>
      </c>
    </row>
    <row r="30" spans="1:17" ht="93.75" customHeight="1" outlineLevel="1" x14ac:dyDescent="0.2">
      <c r="A30" s="30" t="s">
        <v>104</v>
      </c>
      <c r="B30" s="38" t="s">
        <v>106</v>
      </c>
      <c r="C30" s="33"/>
      <c r="D30" s="51" t="s">
        <v>105</v>
      </c>
      <c r="E30" s="40"/>
      <c r="F30" s="40"/>
      <c r="G30" s="40"/>
      <c r="H30" s="40"/>
      <c r="I30" s="40"/>
      <c r="J30" s="40"/>
      <c r="K30" s="44">
        <v>186187190.34</v>
      </c>
      <c r="L30" s="44">
        <v>202210523.38999999</v>
      </c>
      <c r="M30" s="44">
        <v>191258990.94</v>
      </c>
      <c r="N30" s="26">
        <f>M30/L30*100</f>
        <v>94.584093712631386</v>
      </c>
      <c r="O30" s="26">
        <f>M30/K30*100</f>
        <v>102.72403305014608</v>
      </c>
      <c r="P30" s="45" t="s">
        <v>107</v>
      </c>
      <c r="Q30" s="28" t="s">
        <v>90</v>
      </c>
    </row>
    <row r="31" spans="1:17" s="57" customFormat="1" ht="15.75" x14ac:dyDescent="0.25">
      <c r="A31" s="52"/>
      <c r="B31" s="53" t="s">
        <v>1</v>
      </c>
      <c r="C31" s="54"/>
      <c r="D31" s="54"/>
      <c r="E31" s="40">
        <v>346106.24</v>
      </c>
      <c r="F31" s="40">
        <v>0</v>
      </c>
      <c r="G31" s="40">
        <v>346106.24</v>
      </c>
      <c r="H31" s="40">
        <v>0</v>
      </c>
      <c r="I31" s="40">
        <v>346106.24</v>
      </c>
      <c r="J31" s="40">
        <v>0</v>
      </c>
      <c r="K31" s="55">
        <f>K8+K9+K10+K12+K13+K14+K15+K16+K17+K18+K19+K20+K21+K22+K23+K24+K25+K26+K27+K28+K29+K11+K30</f>
        <v>1361287961.9299998</v>
      </c>
      <c r="L31" s="55">
        <f t="shared" ref="L31:M31" si="2">L8+L9+L10+L12+L13+L14+L15+L16+L17+L18+L19+L20+L21+L22+L23+L24+L25+L26+L27+L28+L29+L11+L30</f>
        <v>1351817512.98</v>
      </c>
      <c r="M31" s="55">
        <f t="shared" si="2"/>
        <v>1245599638.6200001</v>
      </c>
      <c r="N31" s="26">
        <f t="shared" ref="N31" si="3">M31/L31*100</f>
        <v>92.142587787174833</v>
      </c>
      <c r="O31" s="26">
        <f t="shared" ref="O31" si="4">M31/K31*100</f>
        <v>91.501553929414044</v>
      </c>
      <c r="P31" s="27"/>
      <c r="Q31" s="56"/>
    </row>
    <row r="32" spans="1:17" x14ac:dyDescent="0.2">
      <c r="M32" s="58"/>
      <c r="N32" s="58"/>
      <c r="O32" s="58"/>
      <c r="P32" s="58"/>
    </row>
    <row r="33" spans="13:16" x14ac:dyDescent="0.2">
      <c r="M33" s="58"/>
      <c r="N33" s="58"/>
      <c r="O33" s="58"/>
      <c r="P33" s="58"/>
    </row>
  </sheetData>
  <autoFilter ref="A7:Q31"/>
  <mergeCells count="2">
    <mergeCell ref="A2:L2"/>
    <mergeCell ref="A3:Q3"/>
  </mergeCells>
  <pageMargins left="0.70866141732283472" right="0" top="0.74803149606299213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 24</vt:lpstr>
      <vt:lpstr>'МП 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2026-04-09T01:58:31Z</cp:lastPrinted>
  <dcterms:created xsi:type="dcterms:W3CDTF">2019-06-18T02:48:46Z</dcterms:created>
  <dcterms:modified xsi:type="dcterms:W3CDTF">2026-04-09T02:59:01Z</dcterms:modified>
</cp:coreProperties>
</file>